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2'!$A$1:$J$35</definedName>
    <definedName name="_xlnm.Print_Area" localSheetId="2">'Seite 3'!$A$1:$J$38</definedName>
  </definedNames>
  <calcPr fullCalcOnLoad="1" fullPrecision="0"/>
</workbook>
</file>

<file path=xl/sharedStrings.xml><?xml version="1.0" encoding="utf-8"?>
<sst xmlns="http://schemas.openxmlformats.org/spreadsheetml/2006/main" count="121" uniqueCount="94">
  <si>
    <t>: 100% = Gesamtnote* /
                Note globale* /
               Nota globale*</t>
  </si>
  <si>
    <t>Erfahrungsnote / Note d'expérience / Nota scolastica</t>
  </si>
  <si>
    <t>Einhaltung der definierten Qualitätsanforderung für die Erreichung der Werkstückqualität / 
Instruments de mesure et de contrôle /
Strumenti di misurazione e di prova</t>
  </si>
  <si>
    <t>Vorbereitungsarbeiten / 
Préparation du travail / 
Preparazione del lavoro</t>
  </si>
  <si>
    <t>Pos. 1 Themenbereich Technologie / 
Pos. 1 Domaine Technologie /
Pos. 1 Settore tematico Tecnologia</t>
  </si>
  <si>
    <t>1.1</t>
  </si>
  <si>
    <t>1.2</t>
  </si>
  <si>
    <t>1.3</t>
  </si>
  <si>
    <t>1.4</t>
  </si>
  <si>
    <t>1.5</t>
  </si>
  <si>
    <t>2.</t>
  </si>
  <si>
    <t>Pos. 3 Themenbereich Qualitätssicherung und -kontrolle / 
Pos. 3 Domaine Assurance et contrôle de la qualité /
Pos. 3 Settore tematico Garanzia e controllo della qualità</t>
  </si>
  <si>
    <t>3.1</t>
  </si>
  <si>
    <t>3.2</t>
  </si>
  <si>
    <t>1.</t>
  </si>
  <si>
    <t>3.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</si>
  <si>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</si>
  <si>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 und Gesundheitsschutz / 
Sécurité au travail et protection de la santé / 
Sicurezza sul lavoro e protezione della salute</t>
  </si>
  <si>
    <t>Faktor/
Coefficient/
Fattore</t>
  </si>
  <si>
    <t>Produkt/
Produits/
Prodotto</t>
  </si>
  <si>
    <t>Noten**/
Notes**/
Note**</t>
  </si>
  <si>
    <r>
      <t xml:space="preserve">Qualifikationsbereich vorgegebene praktische Arbeit VPA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(18 ore)</t>
    </r>
  </si>
  <si>
    <t>Noten/
Notes/
Note</t>
  </si>
  <si>
    <t>Note** / Note** / 
Nota**</t>
  </si>
  <si>
    <t>Einhalten der Sicherheitsvorschriften / 
Respect des prescriptions de sécurité / 
Rispetto delle norme di sicurezza</t>
  </si>
  <si>
    <t>Fortsetzung und Übertrag / suite et report / seguito e riporto</t>
  </si>
  <si>
    <t>Noten** / Notes** / 
Note**</t>
  </si>
  <si>
    <t>Schriftlich (2.5 Std) / Ecrits (2.5 h) / Esame scritto (2.5 ore)</t>
  </si>
  <si>
    <t>Mündlich (0.5 Std) / Oraux (0.5 h) / Essame orale (0.5 ore)</t>
  </si>
  <si>
    <t>Mechanische Vorbehandlung / 
Prétraitements mécaniques /
Pretrattamento meccanico</t>
  </si>
  <si>
    <t>Hauptbehandlung / 
Traitements principaux /
Pretrattamento principale</t>
  </si>
  <si>
    <t xml:space="preserve">Nachbehandlung / 
Post-traitements /
Post-trattamento
</t>
  </si>
  <si>
    <t>Protokollierung / 
Documentation /
Redazione protocolli</t>
  </si>
  <si>
    <t>Technologie / 
Technologie /
Tecnologia</t>
  </si>
  <si>
    <t>Qualitätssicherung und -kontrolle / 
Assurance et contrôle de la qualité /
Garanzia e controllo della qualità</t>
  </si>
  <si>
    <t>Berufskundlicher Unterricht / 
enseignement des connaissances professionnelles / all’insegnamento professionale</t>
  </si>
  <si>
    <t>Überbetriebliche Kurse / 
Cours interentreprises / 
Corsi interaziendali</t>
  </si>
  <si>
    <t>Erfahrungsnote / 
Note d'expérience / 
Nota relativa</t>
  </si>
  <si>
    <t>Seite 2</t>
  </si>
  <si>
    <t>Seite 3</t>
  </si>
  <si>
    <t>Positionen der Themenbereiche / 
Positions des domaines / 
Posizione di settore tematico</t>
  </si>
  <si>
    <t xml:space="preserve">            : 2 = Note des Qualifikationsbereichs* /
                     Note de domaine de qualification* /
                     Nota di settore di qualificazione*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</si>
  <si>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</si>
  <si>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</si>
  <si>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</si>
  <si>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</si>
  <si>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</si>
  <si>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>Oberflächenbeschichterin EFZ / Oberflächenbeschichter EFZ</t>
  </si>
  <si>
    <t xml:space="preserve">Electroplaste CFC </t>
  </si>
  <si>
    <t>Galvanostegista AFC</t>
  </si>
  <si>
    <t xml:space="preserve">Gemäss der Verordnung über die berufliche Grundbildung vom 16.10.2009 / Ordonnances sur la formation professionnelle initiale 16.10.2009  / 
Ordinanze sulla formazione professionale di base 16.10.2009 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</si>
  <si>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</si>
  <si>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</si>
  <si>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</si>
  <si>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</si>
  <si>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</si>
  <si>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</si>
  <si>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</si>
  <si>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</si>
  <si>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</si>
  <si>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</si>
  <si>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</si>
  <si>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</si>
  <si>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</si>
  <si>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</si>
  <si>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</si>
  <si>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</si>
  <si>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</si>
  <si>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</si>
  <si>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</si>
  <si>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</si>
  <si>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</si>
  <si>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</si>
  <si>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</si>
  <si>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</si>
  <si>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</si>
  <si>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</si>
  <si>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</si>
  <si>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</si>
  <si>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</si>
  <si>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</si>
  <si>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</si>
  <si>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</si>
  <si>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</si>
  <si>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</si>
  <si>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</si>
  <si>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Pos. 2 Themenbereich Arbeitssicherheit und Gesundheitsschutz/ 
Pos. 2 Domaine Sécurité au travail et protection de la santé / 
Pos. 2 Settore tematico Sicurezza sul lavoro e protezione della salute</t>
  </si>
  <si>
    <t>Faktor /
Coefficient/
Fattore</t>
  </si>
  <si>
    <t>Gewichtung/
Coefficient/
Ponderaz.</t>
  </si>
  <si>
    <t xml:space="preserve">                                     : 3 = Note Pos. 3 ** /
                                               Note Pos. 3 ** /
                                               Nota Pos. 3 **</t>
  </si>
  <si>
    <t xml:space="preserve">      : 6 = Note des Qualifikationsbereichs* /
               Note du domaine de qualification* /
               Nota di settore di qualificazione*</t>
  </si>
  <si>
    <t xml:space="preserve">    : 3 = Note des Qualifikationsbereichs* /
             Note du domaine de qualification* /
             Nota di settore di qualificazione*</t>
  </si>
  <si>
    <t xml:space="preserve">                                     : 6 = Note Pos. 1 ** /
                                              Note Pos. 1 ** /
                                              Nota Pos. 1 **</t>
  </si>
  <si>
    <t xml:space="preserve">Chemische - elektrochemische Vorbehandlung / 
Prétraitements chimiques - électrochimiques / 
Pretrattamento chimico ed elettrochimico
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</si>
</sst>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  <numFmt numFmtId="192" formatCode="_ * #,##0.0_ ;_ * \-#,##0.0_ ;_ * &quot;-&quot;??_ ;_ @_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8"/>
      <name val="Verdana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3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4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7" fontId="4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right" vertical="top" wrapText="1"/>
    </xf>
    <xf numFmtId="49" fontId="9" fillId="0" borderId="19" xfId="0" applyNumberFormat="1" applyFont="1" applyBorder="1" applyAlignment="1">
      <alignment horizontal="center" vertical="top" wrapText="1"/>
    </xf>
    <xf numFmtId="187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7" fontId="4" fillId="0" borderId="20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187" fontId="4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7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187" fontId="4" fillId="0" borderId="14" xfId="0" applyNumberFormat="1" applyFont="1" applyFill="1" applyBorder="1" applyAlignment="1" applyProtection="1">
      <alignment horizontal="center" vertical="center"/>
      <protection/>
    </xf>
    <xf numFmtId="18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187" fontId="4" fillId="0" borderId="20" xfId="0" applyNumberFormat="1" applyFont="1" applyFill="1" applyBorder="1" applyAlignment="1" applyProtection="1">
      <alignment horizontal="center" vertical="center"/>
      <protection locked="0"/>
    </xf>
    <xf numFmtId="187" fontId="0" fillId="0" borderId="29" xfId="0" applyNumberFormat="1" applyBorder="1" applyAlignment="1" applyProtection="1">
      <alignment/>
      <protection locked="0"/>
    </xf>
    <xf numFmtId="49" fontId="3" fillId="0" borderId="19" xfId="0" applyNumberFormat="1" applyFont="1" applyBorder="1" applyAlignment="1">
      <alignment horizontal="left" vertical="top" wrapText="1"/>
    </xf>
    <xf numFmtId="0" fontId="0" fillId="0" borderId="31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30" xfId="0" applyFont="1" applyBorder="1" applyAlignment="1">
      <alignment vertical="top" wrapText="1"/>
    </xf>
    <xf numFmtId="187" fontId="4" fillId="0" borderId="19" xfId="0" applyNumberFormat="1" applyFont="1" applyBorder="1" applyAlignment="1" applyProtection="1">
      <alignment horizontal="center" vertical="center"/>
      <protection/>
    </xf>
    <xf numFmtId="187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9525</xdr:rowOff>
    </xdr:from>
    <xdr:to>
      <xdr:col>6</xdr:col>
      <xdr:colOff>838200</xdr:colOff>
      <xdr:row>47</xdr:row>
      <xdr:rowOff>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3425"/>
          <a:ext cx="6086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42003</v>
      </c>
      <c r="B1" s="95" t="s">
        <v>47</v>
      </c>
      <c r="C1" s="95"/>
      <c r="D1" s="95"/>
      <c r="E1" s="96"/>
      <c r="F1" s="94" t="s">
        <v>83</v>
      </c>
      <c r="G1" s="23"/>
    </row>
    <row r="2" spans="2:7" s="3" customFormat="1" ht="14.25" customHeight="1">
      <c r="B2" s="95" t="s">
        <v>48</v>
      </c>
      <c r="C2" s="95"/>
      <c r="D2" s="95"/>
      <c r="E2" s="96"/>
      <c r="F2" s="94"/>
      <c r="G2" s="11"/>
    </row>
    <row r="3" spans="2:7" s="3" customFormat="1" ht="14.25" customHeight="1">
      <c r="B3" s="95" t="s">
        <v>49</v>
      </c>
      <c r="C3" s="95"/>
      <c r="D3" s="95"/>
      <c r="E3" s="96"/>
      <c r="F3" s="97" t="s">
        <v>84</v>
      </c>
      <c r="G3" s="21"/>
    </row>
    <row r="4" s="3" customFormat="1" ht="18.75" customHeight="1" thickBot="1">
      <c r="F4" s="98"/>
    </row>
    <row r="5" spans="1:7" s="2" customFormat="1" ht="17.25" customHeight="1">
      <c r="A5" s="18"/>
      <c r="B5" s="67" t="s">
        <v>74</v>
      </c>
      <c r="C5" s="67"/>
      <c r="D5" s="67"/>
      <c r="E5" s="67"/>
      <c r="F5" s="67"/>
      <c r="G5" s="19"/>
    </row>
    <row r="6" spans="1:7" s="2" customFormat="1" ht="17.25" customHeight="1" thickBot="1">
      <c r="A6" s="68" t="s">
        <v>85</v>
      </c>
      <c r="B6" s="69"/>
      <c r="C6" s="69"/>
      <c r="D6" s="69"/>
      <c r="E6" s="69"/>
      <c r="F6" s="69"/>
      <c r="G6" s="70"/>
    </row>
    <row r="7" s="3" customFormat="1" ht="11.25" customHeight="1"/>
    <row r="8" spans="1:7" s="3" customFormat="1" ht="21" customHeight="1">
      <c r="A8" s="71" t="s">
        <v>50</v>
      </c>
      <c r="B8" s="71"/>
      <c r="C8" s="71"/>
      <c r="D8" s="71"/>
      <c r="E8" s="71"/>
      <c r="F8" s="71"/>
      <c r="G8" s="71"/>
    </row>
    <row r="9" s="2" customFormat="1" ht="12.75"/>
    <row r="10" spans="1:7" s="5" customFormat="1" ht="12" customHeight="1">
      <c r="A10" s="66" t="s">
        <v>42</v>
      </c>
      <c r="B10" s="66"/>
      <c r="C10" s="66"/>
      <c r="D10" s="66"/>
      <c r="E10" s="66"/>
      <c r="F10" s="66"/>
      <c r="G10" s="66"/>
    </row>
    <row r="11" s="3" customFormat="1" ht="9"/>
    <row r="12" spans="1:7" s="3" customFormat="1" ht="9">
      <c r="A12" s="72" t="s">
        <v>58</v>
      </c>
      <c r="B12" s="72"/>
      <c r="C12" s="92"/>
      <c r="D12" s="92"/>
      <c r="E12" s="92"/>
      <c r="F12" s="92"/>
      <c r="G12" s="92"/>
    </row>
    <row r="13" spans="1:7" s="5" customFormat="1" ht="10.5" customHeight="1">
      <c r="A13" s="73"/>
      <c r="B13" s="73"/>
      <c r="C13" s="77"/>
      <c r="D13" s="77"/>
      <c r="E13" s="77"/>
      <c r="F13" s="77"/>
      <c r="G13" s="77"/>
    </row>
    <row r="14" spans="1:7" s="3" customFormat="1" ht="9">
      <c r="A14" s="72" t="s">
        <v>61</v>
      </c>
      <c r="B14" s="72"/>
      <c r="C14" s="93"/>
      <c r="D14" s="92"/>
      <c r="E14" s="92"/>
      <c r="F14" s="92"/>
      <c r="G14" s="92"/>
    </row>
    <row r="15" spans="1:7" s="5" customFormat="1" ht="19.5" customHeight="1">
      <c r="A15" s="73"/>
      <c r="B15" s="73"/>
      <c r="C15" s="77"/>
      <c r="D15" s="77"/>
      <c r="E15" s="77"/>
      <c r="F15" s="77"/>
      <c r="G15" s="77"/>
    </row>
    <row r="16" s="2" customFormat="1" ht="17.25" customHeight="1"/>
    <row r="17" spans="1:7" s="3" customFormat="1" ht="9">
      <c r="A17" s="12"/>
      <c r="B17" s="13"/>
      <c r="C17" s="13"/>
      <c r="D17" s="13"/>
      <c r="E17" s="13"/>
      <c r="F17" s="13"/>
      <c r="G17" s="14"/>
    </row>
    <row r="18" spans="1:7" s="5" customFormat="1" ht="12">
      <c r="A18" s="78" t="s">
        <v>59</v>
      </c>
      <c r="B18" s="79"/>
      <c r="C18" s="79"/>
      <c r="D18" s="79"/>
      <c r="E18" s="79"/>
      <c r="F18" s="79"/>
      <c r="G18" s="80"/>
    </row>
    <row r="19" spans="1:7" s="3" customFormat="1" ht="9">
      <c r="A19" s="81" t="s">
        <v>43</v>
      </c>
      <c r="B19" s="82"/>
      <c r="C19" s="82"/>
      <c r="D19" s="82"/>
      <c r="E19" s="82"/>
      <c r="F19" s="82"/>
      <c r="G19" s="83"/>
    </row>
    <row r="20" spans="1:7" s="3" customFormat="1" ht="9">
      <c r="A20" s="15"/>
      <c r="B20" s="16"/>
      <c r="C20" s="16"/>
      <c r="D20" s="16"/>
      <c r="E20" s="16"/>
      <c r="F20" s="16"/>
      <c r="G20" s="17"/>
    </row>
    <row r="21" s="2" customFormat="1" ht="8.25" customHeight="1"/>
    <row r="22" spans="1:7" s="5" customFormat="1" ht="18.75" customHeight="1">
      <c r="A22" s="84" t="s">
        <v>60</v>
      </c>
      <c r="B22" s="85"/>
      <c r="C22" s="85"/>
      <c r="D22" s="85"/>
      <c r="E22" s="85"/>
      <c r="F22" s="85"/>
      <c r="G22" s="85"/>
    </row>
    <row r="23" s="3" customFormat="1" ht="4.5" customHeight="1"/>
    <row r="24" spans="1:7" s="3" customFormat="1" ht="30" customHeight="1">
      <c r="A24" s="86" t="s">
        <v>71</v>
      </c>
      <c r="B24" s="87"/>
      <c r="C24" s="87"/>
      <c r="D24" s="87"/>
      <c r="E24" s="87"/>
      <c r="F24" s="87"/>
      <c r="G24" s="87"/>
    </row>
    <row r="25" s="3" customFormat="1" ht="6" customHeight="1"/>
    <row r="26" spans="1:7" s="3" customFormat="1" ht="182.25" customHeight="1">
      <c r="A26" s="88"/>
      <c r="B26" s="89"/>
      <c r="C26" s="89"/>
      <c r="D26" s="89"/>
      <c r="E26" s="89"/>
      <c r="F26" s="89"/>
      <c r="G26" s="90"/>
    </row>
    <row r="27" s="3" customFormat="1" ht="9"/>
    <row r="28" spans="1:7" s="3" customFormat="1" ht="9">
      <c r="A28" s="91" t="s">
        <v>62</v>
      </c>
      <c r="B28" s="91"/>
      <c r="C28" s="91"/>
      <c r="E28" s="91" t="s">
        <v>44</v>
      </c>
      <c r="F28" s="91"/>
      <c r="G28" s="91"/>
    </row>
    <row r="29" spans="1:7" s="3" customFormat="1" ht="9">
      <c r="A29" s="91"/>
      <c r="B29" s="91"/>
      <c r="C29" s="91"/>
      <c r="E29" s="91"/>
      <c r="F29" s="91"/>
      <c r="G29" s="91"/>
    </row>
    <row r="30" spans="1:7" s="3" customFormat="1" ht="30.75" customHeight="1">
      <c r="A30" s="76"/>
      <c r="B30" s="77"/>
      <c r="C30" s="77"/>
      <c r="E30" s="77"/>
      <c r="F30" s="77"/>
      <c r="G30" s="77"/>
    </row>
    <row r="31" spans="5:7" s="3" customFormat="1" ht="30.75" customHeight="1">
      <c r="E31" s="77"/>
      <c r="F31" s="77"/>
      <c r="G31" s="77"/>
    </row>
    <row r="32" spans="5:7" s="3" customFormat="1" ht="9" customHeight="1">
      <c r="E32" s="10"/>
      <c r="F32" s="10"/>
      <c r="G32" s="10"/>
    </row>
    <row r="33" spans="1:7" s="3" customFormat="1" ht="9">
      <c r="A33" s="74" t="s">
        <v>81</v>
      </c>
      <c r="B33" s="75"/>
      <c r="C33" s="75"/>
      <c r="D33" s="75"/>
      <c r="E33" s="75"/>
      <c r="F33" s="75"/>
      <c r="G33" s="75"/>
    </row>
    <row r="34" spans="1:7" s="3" customFormat="1" ht="9">
      <c r="A34" s="75"/>
      <c r="B34" s="75"/>
      <c r="C34" s="75"/>
      <c r="D34" s="75"/>
      <c r="E34" s="75"/>
      <c r="F34" s="75"/>
      <c r="G34" s="75"/>
    </row>
    <row r="35" spans="1:7" s="3" customFormat="1" ht="12.75" customHeight="1">
      <c r="A35" s="75"/>
      <c r="B35" s="75"/>
      <c r="C35" s="75"/>
      <c r="D35" s="75"/>
      <c r="E35" s="75"/>
      <c r="F35" s="75"/>
      <c r="G35" s="75"/>
    </row>
    <row r="36" spans="1:7" s="3" customFormat="1" ht="9" hidden="1">
      <c r="A36" s="75"/>
      <c r="B36" s="75"/>
      <c r="C36" s="75"/>
      <c r="D36" s="75"/>
      <c r="E36" s="75"/>
      <c r="F36" s="75"/>
      <c r="G36" s="75"/>
    </row>
    <row r="37" spans="1:7" s="3" customFormat="1" ht="12.75" customHeight="1">
      <c r="A37" s="64" t="s">
        <v>70</v>
      </c>
      <c r="B37" s="65"/>
      <c r="C37" s="65"/>
      <c r="D37" s="65"/>
      <c r="E37" s="65"/>
      <c r="F37" s="65"/>
      <c r="G37" s="65"/>
    </row>
    <row r="38" s="3" customFormat="1" ht="9.75"/>
  </sheetData>
  <sheetProtection password="CF73" sheet="1"/>
  <mergeCells count="25">
    <mergeCell ref="C12:G13"/>
    <mergeCell ref="C14:G15"/>
    <mergeCell ref="F1:F2"/>
    <mergeCell ref="B2:E2"/>
    <mergeCell ref="B3:E3"/>
    <mergeCell ref="F3:F4"/>
    <mergeCell ref="B1:E1"/>
    <mergeCell ref="E31:G31"/>
    <mergeCell ref="A18:G18"/>
    <mergeCell ref="A19:G19"/>
    <mergeCell ref="A22:G22"/>
    <mergeCell ref="A24:G24"/>
    <mergeCell ref="A26:G26"/>
    <mergeCell ref="E28:G29"/>
    <mergeCell ref="A28:C29"/>
    <mergeCell ref="A37:G37"/>
    <mergeCell ref="A10:G10"/>
    <mergeCell ref="B5:F5"/>
    <mergeCell ref="A6:G6"/>
    <mergeCell ref="A8:G8"/>
    <mergeCell ref="A12:B13"/>
    <mergeCell ref="A14:B15"/>
    <mergeCell ref="A33:G36"/>
    <mergeCell ref="A30:C30"/>
    <mergeCell ref="E30:G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5.28125" style="0" customWidth="1"/>
    <col min="5" max="5" width="6.57421875" style="0" customWidth="1"/>
    <col min="6" max="6" width="8.00390625" style="0" customWidth="1"/>
    <col min="7" max="7" width="6.421875" style="0" customWidth="1"/>
    <col min="8" max="8" width="12.7109375" style="0" customWidth="1"/>
    <col min="9" max="9" width="13.140625" style="0" customWidth="1"/>
    <col min="10" max="10" width="9.00390625" style="0" customWidth="1"/>
  </cols>
  <sheetData>
    <row r="1" spans="1:10" s="3" customFormat="1" ht="27.75" customHeight="1">
      <c r="A1" s="99">
        <v>42003</v>
      </c>
      <c r="B1" s="99"/>
      <c r="F1" s="100" t="s">
        <v>73</v>
      </c>
      <c r="G1" s="96"/>
      <c r="H1" s="101">
        <f>REPT(Vorderseite!C12,1)</f>
      </c>
      <c r="I1" s="101"/>
      <c r="J1" s="101"/>
    </row>
    <row r="2" s="3" customFormat="1" ht="17.25" customHeight="1"/>
    <row r="3" spans="1:10" s="3" customFormat="1" ht="16.5" customHeight="1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8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9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2" s="3" customFormat="1" ht="29.25" customHeight="1">
      <c r="A6" s="103" t="s">
        <v>4</v>
      </c>
      <c r="B6" s="104"/>
      <c r="C6" s="104"/>
      <c r="D6" s="105"/>
      <c r="E6" s="55" t="s">
        <v>20</v>
      </c>
      <c r="F6" s="56" t="s">
        <v>87</v>
      </c>
      <c r="G6" s="55" t="s">
        <v>19</v>
      </c>
      <c r="H6" s="106" t="s">
        <v>65</v>
      </c>
      <c r="I6" s="107"/>
      <c r="J6" s="108"/>
      <c r="L6" s="62">
        <v>1</v>
      </c>
    </row>
    <row r="7" spans="1:12" s="3" customFormat="1" ht="28.5" customHeight="1">
      <c r="A7" s="38" t="s">
        <v>5</v>
      </c>
      <c r="B7" s="109" t="s">
        <v>3</v>
      </c>
      <c r="C7" s="110"/>
      <c r="D7" s="111"/>
      <c r="E7" s="34"/>
      <c r="F7" s="63">
        <v>2</v>
      </c>
      <c r="G7" s="25">
        <f>E7*F7</f>
        <v>0</v>
      </c>
      <c r="H7" s="112"/>
      <c r="I7" s="113"/>
      <c r="J7" s="114"/>
      <c r="L7" s="62">
        <v>1.5</v>
      </c>
    </row>
    <row r="8" spans="1:12" s="3" customFormat="1" ht="28.5" customHeight="1">
      <c r="A8" s="38" t="s">
        <v>6</v>
      </c>
      <c r="B8" s="109" t="s">
        <v>29</v>
      </c>
      <c r="C8" s="110"/>
      <c r="D8" s="111"/>
      <c r="E8" s="34"/>
      <c r="F8" s="63">
        <v>1</v>
      </c>
      <c r="G8" s="25">
        <f>E8*F8</f>
        <v>0</v>
      </c>
      <c r="H8" s="112"/>
      <c r="I8" s="113"/>
      <c r="J8" s="114"/>
      <c r="L8" s="62">
        <v>2</v>
      </c>
    </row>
    <row r="9" spans="1:12" s="3" customFormat="1" ht="28.5" customHeight="1">
      <c r="A9" s="38" t="s">
        <v>7</v>
      </c>
      <c r="B9" s="109" t="s">
        <v>93</v>
      </c>
      <c r="C9" s="110"/>
      <c r="D9" s="111"/>
      <c r="E9" s="34"/>
      <c r="F9" s="63">
        <v>1</v>
      </c>
      <c r="G9" s="25">
        <f>E9*F9</f>
        <v>0</v>
      </c>
      <c r="H9" s="112"/>
      <c r="I9" s="113"/>
      <c r="J9" s="114"/>
      <c r="L9" s="62">
        <v>2.5</v>
      </c>
    </row>
    <row r="10" spans="1:12" s="3" customFormat="1" ht="28.5" customHeight="1">
      <c r="A10" s="38" t="s">
        <v>8</v>
      </c>
      <c r="B10" s="109" t="s">
        <v>30</v>
      </c>
      <c r="C10" s="110"/>
      <c r="D10" s="111"/>
      <c r="E10" s="34"/>
      <c r="F10" s="63">
        <v>1</v>
      </c>
      <c r="G10" s="25">
        <f>E10*F10</f>
        <v>0</v>
      </c>
      <c r="H10" s="112"/>
      <c r="I10" s="113"/>
      <c r="J10" s="114"/>
      <c r="L10" s="62">
        <v>3</v>
      </c>
    </row>
    <row r="11" spans="1:12" s="3" customFormat="1" ht="28.5" customHeight="1" thickBot="1">
      <c r="A11" s="38" t="s">
        <v>9</v>
      </c>
      <c r="B11" s="109" t="s">
        <v>31</v>
      </c>
      <c r="C11" s="110"/>
      <c r="D11" s="111"/>
      <c r="E11" s="34"/>
      <c r="F11" s="63">
        <v>1</v>
      </c>
      <c r="G11" s="25">
        <f>E11*F11</f>
        <v>0</v>
      </c>
      <c r="H11" s="135"/>
      <c r="I11" s="136"/>
      <c r="J11" s="137"/>
      <c r="L11" s="62">
        <v>3.5</v>
      </c>
    </row>
    <row r="12" spans="1:12" s="3" customFormat="1" ht="28.5" customHeight="1" thickBot="1" thickTop="1">
      <c r="A12" s="24"/>
      <c r="B12" s="9"/>
      <c r="C12" s="24"/>
      <c r="D12" s="26" t="s">
        <v>75</v>
      </c>
      <c r="E12" s="26"/>
      <c r="F12" s="29" t="s">
        <v>76</v>
      </c>
      <c r="G12" s="25">
        <f>SUM(G7:G11)</f>
        <v>0</v>
      </c>
      <c r="H12" s="138" t="s">
        <v>92</v>
      </c>
      <c r="I12" s="139"/>
      <c r="J12" s="30">
        <f>ROUND((SUM(G12)/6)*2,0)/2</f>
        <v>0</v>
      </c>
      <c r="L12" s="62">
        <v>4</v>
      </c>
    </row>
    <row r="13" spans="1:12" s="3" customFormat="1" ht="9" customHeight="1" thickTop="1">
      <c r="A13" s="24"/>
      <c r="B13" s="9"/>
      <c r="C13" s="24"/>
      <c r="D13" s="26"/>
      <c r="E13" s="26"/>
      <c r="F13" s="29"/>
      <c r="G13" s="41"/>
      <c r="H13" s="48"/>
      <c r="I13" s="48"/>
      <c r="J13" s="35"/>
      <c r="L13" s="62">
        <v>4.5</v>
      </c>
    </row>
    <row r="14" spans="1:12" s="3" customFormat="1" ht="30" customHeight="1" thickBot="1">
      <c r="A14" s="127" t="s">
        <v>86</v>
      </c>
      <c r="B14" s="128"/>
      <c r="C14" s="128"/>
      <c r="D14" s="128"/>
      <c r="E14" s="128"/>
      <c r="F14" s="129"/>
      <c r="G14" s="57" t="s">
        <v>23</v>
      </c>
      <c r="H14" s="130" t="s">
        <v>65</v>
      </c>
      <c r="I14" s="131"/>
      <c r="J14" s="132"/>
      <c r="L14" s="62">
        <v>5</v>
      </c>
    </row>
    <row r="15" spans="1:12" s="3" customFormat="1" ht="31.5" customHeight="1" thickBot="1" thickTop="1">
      <c r="A15" s="38" t="s">
        <v>10</v>
      </c>
      <c r="B15" s="109" t="s">
        <v>24</v>
      </c>
      <c r="C15" s="110"/>
      <c r="D15" s="110"/>
      <c r="E15" s="110"/>
      <c r="F15" s="110"/>
      <c r="G15" s="60"/>
      <c r="H15" s="133"/>
      <c r="I15" s="133"/>
      <c r="J15" s="134"/>
      <c r="L15" s="62">
        <v>5.5</v>
      </c>
    </row>
    <row r="16" spans="1:12" s="8" customFormat="1" ht="12.75" customHeight="1" thickTop="1">
      <c r="A16" s="39"/>
      <c r="B16" s="9"/>
      <c r="C16" s="39"/>
      <c r="D16" s="40"/>
      <c r="E16" s="40"/>
      <c r="F16" s="36"/>
      <c r="G16" s="59"/>
      <c r="H16" s="48"/>
      <c r="I16" s="48"/>
      <c r="J16" s="35"/>
      <c r="L16" s="62">
        <v>6</v>
      </c>
    </row>
    <row r="17" spans="1:10" s="3" customFormat="1" ht="29.25" customHeight="1">
      <c r="A17" s="103" t="s">
        <v>11</v>
      </c>
      <c r="B17" s="104"/>
      <c r="C17" s="104"/>
      <c r="D17" s="105"/>
      <c r="E17" s="55" t="s">
        <v>20</v>
      </c>
      <c r="F17" s="56" t="s">
        <v>87</v>
      </c>
      <c r="G17" s="55" t="s">
        <v>19</v>
      </c>
      <c r="H17" s="130" t="s">
        <v>65</v>
      </c>
      <c r="I17" s="131"/>
      <c r="J17" s="132"/>
    </row>
    <row r="18" spans="1:10" s="3" customFormat="1" ht="28.5" customHeight="1">
      <c r="A18" s="38" t="s">
        <v>12</v>
      </c>
      <c r="B18" s="109" t="s">
        <v>2</v>
      </c>
      <c r="C18" s="110"/>
      <c r="D18" s="111"/>
      <c r="E18" s="34"/>
      <c r="F18" s="63">
        <v>2</v>
      </c>
      <c r="G18" s="25">
        <f>E18*F18</f>
        <v>0</v>
      </c>
      <c r="H18" s="140"/>
      <c r="I18" s="140"/>
      <c r="J18" s="141"/>
    </row>
    <row r="19" spans="1:10" s="3" customFormat="1" ht="28.5" customHeight="1" thickBot="1">
      <c r="A19" s="38" t="s">
        <v>13</v>
      </c>
      <c r="B19" s="109" t="s">
        <v>32</v>
      </c>
      <c r="C19" s="110"/>
      <c r="D19" s="111"/>
      <c r="E19" s="34"/>
      <c r="F19" s="63">
        <v>1</v>
      </c>
      <c r="G19" s="25">
        <f>E19*F19</f>
        <v>0</v>
      </c>
      <c r="H19" s="140"/>
      <c r="I19" s="140"/>
      <c r="J19" s="142"/>
    </row>
    <row r="20" spans="1:10" s="3" customFormat="1" ht="28.5" customHeight="1" thickBot="1" thickTop="1">
      <c r="A20" s="6"/>
      <c r="B20" s="7"/>
      <c r="C20" s="7"/>
      <c r="E20" s="26"/>
      <c r="F20" s="29" t="s">
        <v>76</v>
      </c>
      <c r="G20" s="25">
        <f>SUM(G18:G19)</f>
        <v>0</v>
      </c>
      <c r="H20" s="138" t="s">
        <v>89</v>
      </c>
      <c r="I20" s="139"/>
      <c r="J20" s="30">
        <f>ROUND((SUM(G20)/3)*2,0)/2</f>
        <v>0</v>
      </c>
    </row>
    <row r="21" spans="1:10" s="32" customFormat="1" ht="16.5" customHeight="1" thickTop="1">
      <c r="A21" s="52"/>
      <c r="B21" s="53"/>
      <c r="C21" s="53"/>
      <c r="D21" s="53"/>
      <c r="E21" s="35"/>
      <c r="F21" s="54"/>
      <c r="G21" s="35"/>
      <c r="H21" s="53"/>
      <c r="I21" s="53"/>
      <c r="J21" s="53"/>
    </row>
    <row r="22" spans="1:10" s="3" customFormat="1" ht="30" customHeight="1">
      <c r="A22" s="103" t="s">
        <v>40</v>
      </c>
      <c r="B22" s="104"/>
      <c r="C22" s="104"/>
      <c r="D22" s="105"/>
      <c r="E22" s="55" t="s">
        <v>20</v>
      </c>
      <c r="F22" s="55" t="s">
        <v>18</v>
      </c>
      <c r="G22" s="55" t="s">
        <v>19</v>
      </c>
      <c r="H22" s="106" t="s">
        <v>65</v>
      </c>
      <c r="I22" s="107"/>
      <c r="J22" s="108"/>
    </row>
    <row r="23" spans="1:10" s="50" customFormat="1" ht="30.75" customHeight="1">
      <c r="A23" s="49" t="s">
        <v>14</v>
      </c>
      <c r="B23" s="118" t="s">
        <v>33</v>
      </c>
      <c r="C23" s="119"/>
      <c r="D23" s="120"/>
      <c r="E23" s="28">
        <f>J12</f>
        <v>0</v>
      </c>
      <c r="F23" s="63">
        <v>4</v>
      </c>
      <c r="G23" s="25">
        <f>E23*F23</f>
        <v>0</v>
      </c>
      <c r="H23" s="121"/>
      <c r="I23" s="122"/>
      <c r="J23" s="123"/>
    </row>
    <row r="24" spans="1:10" s="50" customFormat="1" ht="30.75" customHeight="1">
      <c r="A24" s="49" t="s">
        <v>10</v>
      </c>
      <c r="B24" s="118" t="s">
        <v>17</v>
      </c>
      <c r="C24" s="119"/>
      <c r="D24" s="120"/>
      <c r="E24" s="28">
        <f>G15</f>
        <v>0</v>
      </c>
      <c r="F24" s="63">
        <v>1</v>
      </c>
      <c r="G24" s="25">
        <f>E24*F24</f>
        <v>0</v>
      </c>
      <c r="H24" s="121"/>
      <c r="I24" s="122"/>
      <c r="J24" s="123"/>
    </row>
    <row r="25" spans="1:10" s="50" customFormat="1" ht="30.75" customHeight="1" thickBot="1">
      <c r="A25" s="49" t="s">
        <v>15</v>
      </c>
      <c r="B25" s="118" t="s">
        <v>34</v>
      </c>
      <c r="C25" s="119"/>
      <c r="D25" s="120"/>
      <c r="E25" s="28">
        <f>J20</f>
        <v>0</v>
      </c>
      <c r="F25" s="63">
        <v>1</v>
      </c>
      <c r="G25" s="25">
        <f>E25*F25</f>
        <v>0</v>
      </c>
      <c r="H25" s="124"/>
      <c r="I25" s="125"/>
      <c r="J25" s="126"/>
    </row>
    <row r="26" spans="1:10" s="3" customFormat="1" ht="31.5" customHeight="1" thickBot="1" thickTop="1">
      <c r="A26" s="24"/>
      <c r="B26" s="9"/>
      <c r="C26" s="24"/>
      <c r="D26" s="26" t="s">
        <v>75</v>
      </c>
      <c r="E26" s="26"/>
      <c r="F26" s="29" t="s">
        <v>76</v>
      </c>
      <c r="G26" s="25">
        <f>SUM(G23:G25)</f>
        <v>0</v>
      </c>
      <c r="H26" s="116" t="s">
        <v>90</v>
      </c>
      <c r="I26" s="117"/>
      <c r="J26" s="30">
        <f>SUM(G26)/6</f>
        <v>0</v>
      </c>
    </row>
    <row r="27" s="3" customFormat="1" ht="9.75" customHeight="1" thickTop="1"/>
    <row r="28" spans="1:10" s="3" customFormat="1" ht="10.5" customHeight="1">
      <c r="A28" s="4" t="s">
        <v>72</v>
      </c>
      <c r="G28" s="20"/>
      <c r="H28" s="9"/>
      <c r="I28" s="9"/>
      <c r="J28" s="20"/>
    </row>
    <row r="29" spans="1:10" s="3" customFormat="1" ht="9.75" customHeight="1">
      <c r="A29" s="42" t="s">
        <v>54</v>
      </c>
      <c r="B29" s="42"/>
      <c r="C29" s="42"/>
      <c r="D29" s="42"/>
      <c r="E29" s="42"/>
      <c r="F29" s="42"/>
      <c r="G29" s="20"/>
      <c r="H29" s="9"/>
      <c r="I29" s="9"/>
      <c r="J29" s="20"/>
    </row>
    <row r="30" spans="1:11" s="3" customFormat="1" ht="9">
      <c r="A30" s="4"/>
      <c r="G30" s="32"/>
      <c r="H30" s="32"/>
      <c r="I30" s="32"/>
      <c r="J30" s="32"/>
      <c r="K30" s="32"/>
    </row>
    <row r="31" spans="1:10" s="3" customFormat="1" ht="12" customHeight="1">
      <c r="A31" s="115" t="s">
        <v>55</v>
      </c>
      <c r="B31" s="115"/>
      <c r="C31" s="115"/>
      <c r="D31" s="115"/>
      <c r="E31" s="115"/>
      <c r="F31" s="115"/>
      <c r="G31" s="115"/>
      <c r="H31" s="115"/>
      <c r="I31" s="115"/>
      <c r="J31" s="20"/>
    </row>
    <row r="32" spans="1:10" s="3" customFormat="1" ht="12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20"/>
    </row>
    <row r="33" spans="1:10" s="3" customFormat="1" ht="12" customHeight="1">
      <c r="A33" s="43" t="s">
        <v>57</v>
      </c>
      <c r="B33" s="44"/>
      <c r="C33" s="44"/>
      <c r="D33" s="44"/>
      <c r="E33" s="44"/>
      <c r="F33" s="44"/>
      <c r="G33" s="45"/>
      <c r="H33" s="46"/>
      <c r="I33" s="46"/>
      <c r="J33" s="20"/>
    </row>
    <row r="34" spans="1:11" s="3" customFormat="1" ht="9">
      <c r="A34" s="4"/>
      <c r="G34" s="32"/>
      <c r="H34" s="32"/>
      <c r="I34" s="32"/>
      <c r="J34" s="32"/>
      <c r="K34" s="32"/>
    </row>
    <row r="35" spans="1:11" s="3" customFormat="1" ht="9">
      <c r="A35" s="4"/>
      <c r="G35" s="32"/>
      <c r="H35" s="32"/>
      <c r="I35" s="32"/>
      <c r="J35" s="51" t="s">
        <v>38</v>
      </c>
      <c r="K35" s="32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</sheetData>
  <sheetProtection password="CF73" sheet="1"/>
  <mergeCells count="38">
    <mergeCell ref="H17:J17"/>
    <mergeCell ref="H18:J18"/>
    <mergeCell ref="H19:J19"/>
    <mergeCell ref="H20:I20"/>
    <mergeCell ref="B18:D18"/>
    <mergeCell ref="A17:D17"/>
    <mergeCell ref="B11:D11"/>
    <mergeCell ref="A14:F14"/>
    <mergeCell ref="H14:J14"/>
    <mergeCell ref="B15:F15"/>
    <mergeCell ref="H15:J15"/>
    <mergeCell ref="H10:J10"/>
    <mergeCell ref="H11:J11"/>
    <mergeCell ref="H12:I12"/>
    <mergeCell ref="A31:I31"/>
    <mergeCell ref="H26:I26"/>
    <mergeCell ref="B23:D23"/>
    <mergeCell ref="H23:J23"/>
    <mergeCell ref="B24:D24"/>
    <mergeCell ref="H24:J24"/>
    <mergeCell ref="B25:D25"/>
    <mergeCell ref="H25:J25"/>
    <mergeCell ref="A22:D22"/>
    <mergeCell ref="H22:J22"/>
    <mergeCell ref="B19:D19"/>
    <mergeCell ref="B7:D7"/>
    <mergeCell ref="H7:J7"/>
    <mergeCell ref="B8:D8"/>
    <mergeCell ref="H8:J8"/>
    <mergeCell ref="B9:D9"/>
    <mergeCell ref="H9:J9"/>
    <mergeCell ref="B10:D10"/>
    <mergeCell ref="A1:B1"/>
    <mergeCell ref="F1:G1"/>
    <mergeCell ref="H1:J1"/>
    <mergeCell ref="A3:J4"/>
    <mergeCell ref="A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7:E11">
      <formula1>$L$6:$L$16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G15 E18:E19 E23:E25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1.7109375" style="0" customWidth="1"/>
    <col min="5" max="5" width="6.2812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9.25" customHeight="1">
      <c r="A1" s="99">
        <v>42003</v>
      </c>
      <c r="B1" s="99"/>
      <c r="F1" s="100" t="s">
        <v>73</v>
      </c>
      <c r="G1" s="96"/>
      <c r="H1" s="101">
        <f>Vorderseite!C12</f>
        <v>0</v>
      </c>
      <c r="I1" s="101"/>
      <c r="J1" s="101"/>
    </row>
    <row r="2" spans="1:2" s="3" customFormat="1" ht="36.75" customHeight="1">
      <c r="A2" s="47" t="s">
        <v>25</v>
      </c>
      <c r="B2" s="47"/>
    </row>
    <row r="3" s="3" customFormat="1" ht="24.75" customHeight="1"/>
    <row r="4" spans="1:10" s="3" customFormat="1" ht="9" customHeight="1">
      <c r="A4" s="102" t="s">
        <v>51</v>
      </c>
      <c r="B4" s="102"/>
      <c r="C4" s="102"/>
      <c r="D4" s="102"/>
      <c r="E4" s="102"/>
      <c r="F4" s="102"/>
      <c r="G4" s="102"/>
      <c r="H4" s="102"/>
      <c r="I4" s="102"/>
      <c r="J4" s="143"/>
    </row>
    <row r="5" spans="1:10" s="3" customFormat="1" ht="16.5" customHeight="1">
      <c r="A5" s="102"/>
      <c r="B5" s="102"/>
      <c r="C5" s="102"/>
      <c r="D5" s="102"/>
      <c r="E5" s="102"/>
      <c r="F5" s="102"/>
      <c r="G5" s="102"/>
      <c r="H5" s="102"/>
      <c r="I5" s="102"/>
      <c r="J5" s="143"/>
    </row>
    <row r="6" spans="1:12" s="3" customFormat="1" ht="30" customHeight="1">
      <c r="A6" s="106" t="s">
        <v>63</v>
      </c>
      <c r="B6" s="107"/>
      <c r="C6" s="107"/>
      <c r="D6" s="108"/>
      <c r="E6" s="55" t="s">
        <v>20</v>
      </c>
      <c r="F6" s="55" t="s">
        <v>18</v>
      </c>
      <c r="G6" s="56" t="s">
        <v>19</v>
      </c>
      <c r="H6" s="106" t="s">
        <v>65</v>
      </c>
      <c r="I6" s="107"/>
      <c r="J6" s="108"/>
      <c r="L6" s="62">
        <v>1</v>
      </c>
    </row>
    <row r="7" spans="1:12" s="3" customFormat="1" ht="30" customHeight="1">
      <c r="A7" s="27" t="s">
        <v>64</v>
      </c>
      <c r="B7" s="109" t="s">
        <v>27</v>
      </c>
      <c r="C7" s="110"/>
      <c r="D7" s="111"/>
      <c r="E7" s="34"/>
      <c r="F7" s="63">
        <v>2</v>
      </c>
      <c r="G7" s="25">
        <f>E7*F7</f>
        <v>0</v>
      </c>
      <c r="H7" s="112"/>
      <c r="I7" s="113"/>
      <c r="J7" s="114"/>
      <c r="L7" s="62">
        <v>1.5</v>
      </c>
    </row>
    <row r="8" spans="1:12" s="3" customFormat="1" ht="30" customHeight="1" thickBot="1">
      <c r="A8" s="27" t="s">
        <v>66</v>
      </c>
      <c r="B8" s="109" t="s">
        <v>28</v>
      </c>
      <c r="C8" s="110"/>
      <c r="D8" s="111"/>
      <c r="E8" s="34"/>
      <c r="F8" s="63">
        <v>1</v>
      </c>
      <c r="G8" s="25">
        <f>E8*F8</f>
        <v>0</v>
      </c>
      <c r="H8" s="112"/>
      <c r="I8" s="113"/>
      <c r="J8" s="114"/>
      <c r="L8" s="62">
        <v>2</v>
      </c>
    </row>
    <row r="9" spans="1:12" s="3" customFormat="1" ht="28.5" customHeight="1" thickBot="1" thickTop="1">
      <c r="A9" s="24"/>
      <c r="B9" s="9"/>
      <c r="C9" s="24"/>
      <c r="D9" s="26" t="s">
        <v>75</v>
      </c>
      <c r="E9" s="26"/>
      <c r="F9" s="29" t="s">
        <v>76</v>
      </c>
      <c r="G9" s="25">
        <f>SUM(G7:G8)</f>
        <v>0</v>
      </c>
      <c r="H9" s="138" t="s">
        <v>91</v>
      </c>
      <c r="I9" s="156"/>
      <c r="J9" s="30">
        <f>SUM(G9)/3</f>
        <v>0</v>
      </c>
      <c r="L9" s="62">
        <v>2.5</v>
      </c>
    </row>
    <row r="10" s="3" customFormat="1" ht="14.25" customHeight="1" thickTop="1">
      <c r="L10" s="62">
        <v>3</v>
      </c>
    </row>
    <row r="11" spans="1:12" s="5" customFormat="1" ht="13.5" customHeight="1">
      <c r="A11" s="102" t="s">
        <v>1</v>
      </c>
      <c r="B11" s="102"/>
      <c r="C11" s="102"/>
      <c r="D11" s="102"/>
      <c r="E11" s="102"/>
      <c r="F11" s="102"/>
      <c r="G11" s="102"/>
      <c r="H11" s="102"/>
      <c r="I11" s="102"/>
      <c r="J11" s="143"/>
      <c r="L11" s="62">
        <v>3.5</v>
      </c>
    </row>
    <row r="12" spans="1:12" s="3" customFormat="1" ht="16.5" customHeight="1">
      <c r="A12" s="106"/>
      <c r="B12" s="146"/>
      <c r="C12" s="146"/>
      <c r="D12" s="147"/>
      <c r="E12" s="144" t="s">
        <v>26</v>
      </c>
      <c r="F12" s="145"/>
      <c r="G12" s="107" t="s">
        <v>65</v>
      </c>
      <c r="H12" s="146"/>
      <c r="I12" s="146"/>
      <c r="J12" s="147"/>
      <c r="L12" s="62">
        <v>4</v>
      </c>
    </row>
    <row r="13" spans="1:12" s="3" customFormat="1" ht="30" customHeight="1">
      <c r="A13" s="27" t="s">
        <v>64</v>
      </c>
      <c r="B13" s="152" t="s">
        <v>35</v>
      </c>
      <c r="C13" s="152"/>
      <c r="D13" s="109"/>
      <c r="E13" s="150"/>
      <c r="F13" s="151"/>
      <c r="G13" s="148"/>
      <c r="H13" s="149"/>
      <c r="I13" s="149"/>
      <c r="J13" s="149"/>
      <c r="L13" s="62">
        <v>4.5</v>
      </c>
    </row>
    <row r="14" spans="1:12" s="3" customFormat="1" ht="30" customHeight="1" thickBot="1">
      <c r="A14" s="27" t="s">
        <v>67</v>
      </c>
      <c r="B14" s="152" t="s">
        <v>36</v>
      </c>
      <c r="C14" s="152"/>
      <c r="D14" s="109"/>
      <c r="E14" s="150"/>
      <c r="F14" s="151"/>
      <c r="G14" s="148"/>
      <c r="H14" s="149"/>
      <c r="I14" s="149"/>
      <c r="J14" s="153"/>
      <c r="L14" s="62">
        <v>5</v>
      </c>
    </row>
    <row r="15" spans="1:12" s="3" customFormat="1" ht="28.5" customHeight="1" thickBot="1" thickTop="1">
      <c r="A15" s="6"/>
      <c r="B15" s="7"/>
      <c r="C15" s="7"/>
      <c r="D15" s="29" t="s">
        <v>76</v>
      </c>
      <c r="E15" s="157">
        <f>SUM(E13:F14)</f>
        <v>0</v>
      </c>
      <c r="F15" s="158"/>
      <c r="G15" s="139" t="s">
        <v>41</v>
      </c>
      <c r="H15" s="159"/>
      <c r="I15" s="160"/>
      <c r="J15" s="30">
        <f>SUM(E15/2)</f>
        <v>0</v>
      </c>
      <c r="L15" s="62">
        <v>5.5</v>
      </c>
    </row>
    <row r="16" spans="1:12" s="3" customFormat="1" ht="15" customHeight="1" thickTop="1">
      <c r="A16" s="4"/>
      <c r="G16" s="8"/>
      <c r="L16" s="62">
        <v>6</v>
      </c>
    </row>
    <row r="17" spans="1:12" s="5" customFormat="1" ht="12.75" customHeight="1">
      <c r="A17" s="154" t="s">
        <v>82</v>
      </c>
      <c r="B17" s="154"/>
      <c r="C17" s="154"/>
      <c r="D17" s="154"/>
      <c r="E17" s="154"/>
      <c r="F17" s="154"/>
      <c r="G17" s="154"/>
      <c r="H17" s="154"/>
      <c r="I17" s="154"/>
      <c r="J17" s="155"/>
      <c r="L17" s="61"/>
    </row>
    <row r="18" spans="1:12" s="3" customFormat="1" ht="30" customHeight="1">
      <c r="A18" s="106"/>
      <c r="B18" s="107"/>
      <c r="C18" s="107"/>
      <c r="D18" s="108"/>
      <c r="E18" s="55" t="s">
        <v>22</v>
      </c>
      <c r="F18" s="55" t="s">
        <v>88</v>
      </c>
      <c r="G18" s="55" t="s">
        <v>19</v>
      </c>
      <c r="H18" s="106" t="s">
        <v>65</v>
      </c>
      <c r="I18" s="107"/>
      <c r="J18" s="108"/>
      <c r="L18" s="61"/>
    </row>
    <row r="19" spans="1:12" s="3" customFormat="1" ht="30.75" customHeight="1">
      <c r="A19" s="27" t="s">
        <v>77</v>
      </c>
      <c r="B19" s="152" t="s">
        <v>53</v>
      </c>
      <c r="C19" s="152"/>
      <c r="D19" s="152"/>
      <c r="E19" s="28">
        <f>'Seite 2'!J26</f>
        <v>0</v>
      </c>
      <c r="F19" s="58">
        <v>0.4</v>
      </c>
      <c r="G19" s="25">
        <f>SUM(E19*40)</f>
        <v>0</v>
      </c>
      <c r="H19" s="148"/>
      <c r="I19" s="149"/>
      <c r="J19" s="149"/>
      <c r="L19" s="61"/>
    </row>
    <row r="20" spans="1:12" s="3" customFormat="1" ht="30.75" customHeight="1">
      <c r="A20" s="27" t="s">
        <v>78</v>
      </c>
      <c r="B20" s="109" t="s">
        <v>45</v>
      </c>
      <c r="C20" s="110"/>
      <c r="D20" s="111"/>
      <c r="E20" s="28">
        <f>J9</f>
        <v>0</v>
      </c>
      <c r="F20" s="58">
        <v>0.2</v>
      </c>
      <c r="G20" s="25">
        <f>SUM(E20*20)</f>
        <v>0</v>
      </c>
      <c r="H20" s="148"/>
      <c r="I20" s="149"/>
      <c r="J20" s="149"/>
      <c r="L20" s="61"/>
    </row>
    <row r="21" spans="1:12" s="3" customFormat="1" ht="30.75" customHeight="1">
      <c r="A21" s="27" t="s">
        <v>79</v>
      </c>
      <c r="B21" s="109" t="s">
        <v>52</v>
      </c>
      <c r="C21" s="110"/>
      <c r="D21" s="110"/>
      <c r="E21" s="34"/>
      <c r="F21" s="58">
        <v>0.2</v>
      </c>
      <c r="G21" s="25">
        <f>SUM(E21*20)</f>
        <v>0</v>
      </c>
      <c r="H21" s="148"/>
      <c r="I21" s="149"/>
      <c r="J21" s="149"/>
      <c r="L21" s="61"/>
    </row>
    <row r="22" spans="1:12" s="3" customFormat="1" ht="30.75" customHeight="1" thickBot="1">
      <c r="A22" s="27" t="s">
        <v>80</v>
      </c>
      <c r="B22" s="152" t="s">
        <v>37</v>
      </c>
      <c r="C22" s="152"/>
      <c r="D22" s="152"/>
      <c r="E22" s="25">
        <f>J15</f>
        <v>0</v>
      </c>
      <c r="F22" s="58">
        <v>0.2</v>
      </c>
      <c r="G22" s="25">
        <f>SUM(E22*20)</f>
        <v>0</v>
      </c>
      <c r="H22" s="148"/>
      <c r="I22" s="149"/>
      <c r="J22" s="149"/>
      <c r="L22" s="61"/>
    </row>
    <row r="23" spans="1:10" s="3" customFormat="1" ht="31.5" customHeight="1" thickBot="1" thickTop="1">
      <c r="A23" s="6"/>
      <c r="B23" s="7"/>
      <c r="C23" s="7"/>
      <c r="D23" s="29"/>
      <c r="E23" s="35"/>
      <c r="F23" s="36" t="s">
        <v>76</v>
      </c>
      <c r="G23" s="25">
        <f>SUM(G19:G22)</f>
        <v>0</v>
      </c>
      <c r="H23" s="161" t="s">
        <v>0</v>
      </c>
      <c r="I23" s="162"/>
      <c r="J23" s="30">
        <f>SUM(G23)/100</f>
        <v>0</v>
      </c>
    </row>
    <row r="24" spans="1:10" s="3" customFormat="1" ht="21" customHeight="1" thickTop="1">
      <c r="A24" s="4"/>
      <c r="G24" s="20"/>
      <c r="H24" s="9"/>
      <c r="I24" s="9"/>
      <c r="J24" s="20"/>
    </row>
    <row r="25" spans="1:10" s="3" customFormat="1" ht="10.5" customHeight="1">
      <c r="A25" s="4" t="s">
        <v>72</v>
      </c>
      <c r="G25" s="20"/>
      <c r="H25" s="9"/>
      <c r="I25" s="9"/>
      <c r="J25" s="20"/>
    </row>
    <row r="26" spans="1:10" s="3" customFormat="1" ht="9" customHeight="1">
      <c r="A26" s="42" t="s">
        <v>54</v>
      </c>
      <c r="B26" s="42"/>
      <c r="C26" s="42"/>
      <c r="D26" s="42"/>
      <c r="E26" s="42"/>
      <c r="F26" s="42"/>
      <c r="G26" s="20"/>
      <c r="H26" s="9"/>
      <c r="I26" s="9"/>
      <c r="J26" s="20"/>
    </row>
    <row r="27" spans="1:10" s="3" customFormat="1" ht="17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3" customFormat="1" ht="36.75" customHeight="1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7" s="3" customFormat="1" ht="17.25" customHeight="1">
      <c r="A29" s="4"/>
      <c r="G29" s="8"/>
    </row>
    <row r="30" spans="1:10" s="5" customFormat="1" ht="20.25" customHeight="1">
      <c r="A30" s="165" t="s">
        <v>69</v>
      </c>
      <c r="B30" s="165"/>
      <c r="C30" s="165"/>
      <c r="D30" s="165"/>
      <c r="E30" s="165"/>
      <c r="F30" s="165"/>
      <c r="G30" s="165"/>
      <c r="H30" s="165"/>
      <c r="I30" s="165"/>
      <c r="J30" s="165"/>
    </row>
    <row r="31" spans="1:7" s="3" customFormat="1" ht="3" customHeight="1">
      <c r="A31" s="4"/>
      <c r="G31" s="8"/>
    </row>
    <row r="32" spans="1:10" s="3" customFormat="1" ht="9" customHeight="1">
      <c r="A32" s="166" t="s">
        <v>46</v>
      </c>
      <c r="B32" s="166"/>
      <c r="C32" s="166"/>
      <c r="D32" s="166"/>
      <c r="E32" s="31"/>
      <c r="F32" s="31"/>
      <c r="G32" s="32"/>
      <c r="H32" s="72" t="s">
        <v>68</v>
      </c>
      <c r="I32" s="72"/>
      <c r="J32" s="72"/>
    </row>
    <row r="33" spans="1:10" s="3" customFormat="1" ht="9">
      <c r="A33" s="166"/>
      <c r="B33" s="166"/>
      <c r="C33" s="166"/>
      <c r="D33" s="166"/>
      <c r="E33" s="31"/>
      <c r="F33" s="31"/>
      <c r="G33" s="32"/>
      <c r="H33" s="72"/>
      <c r="I33" s="72"/>
      <c r="J33" s="72"/>
    </row>
    <row r="34" spans="1:10" s="3" customFormat="1" ht="43.5" customHeight="1">
      <c r="A34" s="163"/>
      <c r="B34" s="163"/>
      <c r="C34" s="163"/>
      <c r="D34" s="163"/>
      <c r="E34" s="33"/>
      <c r="F34" s="33"/>
      <c r="G34" s="32"/>
      <c r="H34" s="164"/>
      <c r="I34" s="164"/>
      <c r="J34" s="164"/>
    </row>
    <row r="35" spans="1:11" s="3" customFormat="1" ht="9">
      <c r="A35" s="4"/>
      <c r="G35" s="32"/>
      <c r="H35" s="32"/>
      <c r="I35" s="32"/>
      <c r="J35" s="32"/>
      <c r="K35" s="32"/>
    </row>
    <row r="36" spans="1:11" s="3" customFormat="1" ht="9">
      <c r="A36" s="4"/>
      <c r="G36" s="32"/>
      <c r="H36" s="32"/>
      <c r="I36" s="32"/>
      <c r="J36" s="32"/>
      <c r="K36" s="32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51" t="s">
        <v>39</v>
      </c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pans="1:11" s="3" customFormat="1" ht="9">
      <c r="A40" s="4"/>
      <c r="G40" s="32"/>
      <c r="H40" s="32"/>
      <c r="I40" s="32"/>
      <c r="K40" s="32"/>
    </row>
    <row r="41" spans="1:11" s="3" customFormat="1" ht="9">
      <c r="A41" s="4"/>
      <c r="G41" s="32"/>
      <c r="H41" s="32"/>
      <c r="I41" s="32"/>
      <c r="J41" s="32"/>
      <c r="K41" s="32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41">
    <mergeCell ref="A34:D34"/>
    <mergeCell ref="H34:J34"/>
    <mergeCell ref="A30:J30"/>
    <mergeCell ref="B21:D21"/>
    <mergeCell ref="B22:D22"/>
    <mergeCell ref="A32:D33"/>
    <mergeCell ref="A28:J28"/>
    <mergeCell ref="H9:I9"/>
    <mergeCell ref="A11:J11"/>
    <mergeCell ref="B14:D14"/>
    <mergeCell ref="E15:F15"/>
    <mergeCell ref="G15:I15"/>
    <mergeCell ref="H21:J21"/>
    <mergeCell ref="E13:F13"/>
    <mergeCell ref="B19:D19"/>
    <mergeCell ref="A17:J17"/>
    <mergeCell ref="G12:J12"/>
    <mergeCell ref="H32:J33"/>
    <mergeCell ref="H19:J19"/>
    <mergeCell ref="H22:J22"/>
    <mergeCell ref="H23:I23"/>
    <mergeCell ref="B20:D20"/>
    <mergeCell ref="E12:F12"/>
    <mergeCell ref="A12:D12"/>
    <mergeCell ref="G13:J13"/>
    <mergeCell ref="E14:F14"/>
    <mergeCell ref="H7:J7"/>
    <mergeCell ref="H20:J20"/>
    <mergeCell ref="B13:D13"/>
    <mergeCell ref="B7:D7"/>
    <mergeCell ref="G14:J14"/>
    <mergeCell ref="A1:B1"/>
    <mergeCell ref="H1:J1"/>
    <mergeCell ref="F1:G1"/>
    <mergeCell ref="A18:D18"/>
    <mergeCell ref="H18:J18"/>
    <mergeCell ref="A4:J5"/>
    <mergeCell ref="A6:D6"/>
    <mergeCell ref="H6:J6"/>
    <mergeCell ref="B8:D8"/>
    <mergeCell ref="H8:J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7:E8 E13:F14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2013-04-23T08:09:58Z</cp:lastPrinted>
  <dcterms:created xsi:type="dcterms:W3CDTF">2006-01-30T14:36:36Z</dcterms:created>
  <dcterms:modified xsi:type="dcterms:W3CDTF">2015-03-25T17:14:22Z</dcterms:modified>
  <cp:category/>
  <cp:version/>
  <cp:contentType/>
  <cp:contentStatus/>
</cp:coreProperties>
</file>